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6295" windowHeight="1431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60" l="1"/>
  <c r="I25" i="60" s="1"/>
  <c r="J24" i="60"/>
  <c r="K24" i="60"/>
  <c r="L24" i="60"/>
  <c r="M24" i="60"/>
  <c r="N24" i="60"/>
  <c r="O24" i="60"/>
  <c r="P24" i="60"/>
  <c r="Q24" i="60"/>
  <c r="H24" i="60"/>
  <c r="H25" i="60" s="1"/>
  <c r="H28" i="60" s="1"/>
  <c r="P25" i="60" l="1"/>
  <c r="Q25" i="60"/>
  <c r="O25" i="60"/>
  <c r="N25" i="60"/>
  <c r="L25" i="60"/>
  <c r="K25" i="60"/>
  <c r="J25" i="60"/>
  <c r="M25" i="60"/>
  <c r="H29" i="60" l="1"/>
  <c r="E24" i="60"/>
  <c r="F24" i="60"/>
  <c r="U24" i="60" l="1"/>
  <c r="U25" i="60" l="1"/>
  <c r="V24" i="60" l="1"/>
  <c r="V25" i="60" s="1"/>
  <c r="T24" i="60"/>
  <c r="T25" i="60" s="1"/>
  <c r="D24" i="60" l="1"/>
  <c r="D25" i="60" s="1"/>
  <c r="F25" i="60" l="1"/>
  <c r="H33" i="60" s="1"/>
  <c r="G24" i="60"/>
  <c r="G25" i="60" s="1"/>
  <c r="E25" i="60" l="1"/>
  <c r="H32" i="60" s="1"/>
  <c r="H34" i="60" s="1"/>
  <c r="S24" i="60"/>
  <c r="R24" i="60"/>
  <c r="D34" i="60"/>
  <c r="S25" i="60" l="1"/>
  <c r="R25" i="60"/>
  <c r="H31" i="60"/>
</calcChain>
</file>

<file path=xl/sharedStrings.xml><?xml version="1.0" encoding="utf-8"?>
<sst xmlns="http://schemas.openxmlformats.org/spreadsheetml/2006/main" count="65" uniqueCount="59">
  <si>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</si>
  <si>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</si>
  <si>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</si>
  <si>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</si>
  <si>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</si>
  <si>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</si>
  <si>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</si>
  <si>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</si>
  <si>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</si>
  <si>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</si>
  <si>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</si>
  <si>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</si>
  <si>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</si>
  <si>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</si>
  <si>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</si>
  <si>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</si>
  <si>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</si>
  <si>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</si>
  <si>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</si>
  <si>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</si>
  <si>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</si>
  <si>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</si>
  <si>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</si>
  <si>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</si>
  <si>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</si>
  <si>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</si>
  <si>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</si>
  <si>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</si>
  <si>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</si>
  <si>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</si>
  <si>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</si>
  <si>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</si>
  <si>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</si>
  <si>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</si>
  <si>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</si>
  <si>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</si>
  <si>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</si>
  <si>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</si>
  <si>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</si>
  <si>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</si>
  <si>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</si>
  <si>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</si>
  <si>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</si>
  <si>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</si>
  <si>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</si>
  <si>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>действующий на основании доверенности № 410 от 12.10.2022</t>
  </si>
  <si>
    <t xml:space="preserve"> Индекс-дефлятор на материалы и ЭММ </t>
  </si>
  <si>
    <t xml:space="preserve"> </t>
  </si>
  <si>
    <t>в т.ч.:</t>
  </si>
  <si>
    <t>Временные здания и сооружения (___%)</t>
  </si>
  <si>
    <t>Зимнее удорожание (___%)</t>
  </si>
  <si>
    <t>Непр. Работы и затраты (___%)</t>
  </si>
  <si>
    <t>Инженер по ПСР  ОППР</t>
  </si>
  <si>
    <t>СОГЛАСОВАНО:</t>
  </si>
  <si>
    <t>А.Г. Шаталина</t>
  </si>
  <si>
    <t>по объекту (работ/услуг): Выполнение работ по ремонту гидроцилиндра земснаряда Watermaster на филиале ТЭЦ-9 в г.Ангарске.</t>
  </si>
  <si>
    <t>Выполнение работ по ремонту гидроцилиндра земснаряда Watermaster на филиале ТЭЦ-9 в г.Ангарске.</t>
  </si>
  <si>
    <t>Составлен в ценах по состоянию на 4 кв. 2023г.</t>
  </si>
  <si>
    <t>Основание: Ведомость объмов работ № 1, утвержденная зам.директора филиала-техническим директором Нелюбовым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</si>
</sst>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1" fillId="0" borderId="0"/>
    <xf numFmtId="0" fontId="9" fillId="0" borderId="1">
      <alignment horizontal="center"/>
    </xf>
    <xf numFmtId="0" fontId="11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1" fillId="0" borderId="0"/>
    <xf numFmtId="0" fontId="9" fillId="0" borderId="0">
      <alignment horizontal="right" vertical="top" wrapText="1"/>
    </xf>
    <xf numFmtId="0" fontId="9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9" fillId="0" borderId="1">
      <alignment horizontal="center" wrapText="1"/>
    </xf>
    <xf numFmtId="0" fontId="11" fillId="0" borderId="0">
      <alignment vertical="top"/>
    </xf>
    <xf numFmtId="0" fontId="11" fillId="0" borderId="0"/>
    <xf numFmtId="0" fontId="11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1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4" fillId="0" borderId="0"/>
    <xf numFmtId="0" fontId="18" fillId="0" borderId="0"/>
    <xf numFmtId="0" fontId="3" fillId="0" borderId="0"/>
    <xf numFmtId="164" fontId="1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  <xf numFmtId="0" fontId="1" fillId="0" borderId="0"/>
    <xf numFmtId="0" fontId="12" fillId="0" borderId="0"/>
    <xf numFmtId="0" fontId="11" fillId="0" borderId="0"/>
  </cellStyleXfs>
  <cellXfs count="107">
    <xf numFmtId="0" fontId="0" fillId="0" borderId="0" xfId="0"/>
    <xf numFmtId="3" fontId="6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45" applyNumberFormat="1" applyFont="1" applyFill="1" applyBorder="1" applyAlignment="1">
      <alignment horizontal="center" vertical="center" wrapText="1"/>
    </xf>
    <xf numFmtId="164" fontId="8" fillId="0" borderId="1" xfId="45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7" fillId="0" borderId="1" xfId="4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/>
    </xf>
    <xf numFmtId="3" fontId="7" fillId="0" borderId="1" xfId="45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8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9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6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3" fontId="20" fillId="2" borderId="1" xfId="45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4" fillId="2" borderId="0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4" fontId="7" fillId="2" borderId="1" xfId="45" applyNumberFormat="1" applyFont="1" applyFill="1" applyBorder="1" applyAlignment="1">
      <alignment horizontal="center" vertical="center"/>
    </xf>
    <xf numFmtId="0" fontId="28" fillId="0" borderId="0" xfId="54" applyFont="1"/>
    <xf numFmtId="0" fontId="10" fillId="0" borderId="0" xfId="54" applyFont="1" applyAlignment="1">
      <alignment horizontal="left" vertical="center"/>
    </xf>
    <xf numFmtId="0" fontId="1" fillId="2" borderId="0" xfId="54" applyFill="1"/>
    <xf numFmtId="0" fontId="36" fillId="2" borderId="0" xfId="0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0" fontId="9" fillId="2" borderId="0" xfId="0" applyNumberFormat="1" applyFont="1" applyFill="1" applyBorder="1" applyAlignment="1">
      <alignment horizontal="left" vertical="center" wrapText="1"/>
    </xf>
    <xf numFmtId="3" fontId="29" fillId="0" borderId="2" xfId="0" applyNumberFormat="1" applyFont="1" applyBorder="1" applyAlignment="1">
      <alignment horizontal="left" wrapText="1"/>
    </xf>
    <xf numFmtId="49" fontId="10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right" vertical="top" wrapText="1"/>
    </xf>
    <xf numFmtId="0" fontId="28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6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3" fontId="29" fillId="0" borderId="0" xfId="0" applyNumberFormat="1" applyFont="1" applyAlignment="1">
      <alignment horizontal="left"/>
    </xf>
  </cellXfs>
  <cellStyles count="57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2 2 2" xfId="56"/>
    <cellStyle name="Обычный 2 3" xfId="55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 7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2"/>
  <sheetViews>
    <sheetView tabSelected="1" view="pageBreakPreview" zoomScaleNormal="75" zoomScaleSheetLayoutView="100" zoomScalePageLayoutView="70" workbookViewId="0">
      <selection activeCell="I36" sqref="I36"/>
    </sheetView>
  </sheetViews>
  <sheetFormatPr defaultColWidth="9.140625" defaultRowHeight="15" outlineLevelCol="1"/>
  <cols>
    <col min="1" max="1" width="4.28515625" style="3" customWidth="1"/>
    <col min="2" max="2" width="41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>
      <c r="K1" s="79"/>
    </row>
    <row r="2" spans="1:22" s="4" customFormat="1" ht="17.649999999999999" customHeight="1">
      <c r="A2" s="78" t="s">
        <v>53</v>
      </c>
      <c r="B2" s="32"/>
      <c r="C2" s="33"/>
      <c r="F2" s="34"/>
      <c r="M2" s="47"/>
      <c r="N2" s="48"/>
      <c r="O2" s="97" t="s">
        <v>23</v>
      </c>
      <c r="P2" s="97"/>
      <c r="Q2" s="97"/>
    </row>
    <row r="3" spans="1:22" s="4" customFormat="1" ht="18.75">
      <c r="A3" s="77"/>
      <c r="B3" s="32"/>
      <c r="C3" s="33"/>
      <c r="F3" s="34"/>
      <c r="M3" s="98" t="s">
        <v>37</v>
      </c>
      <c r="N3" s="98"/>
      <c r="O3" s="98"/>
      <c r="P3" s="98"/>
      <c r="Q3" s="98"/>
    </row>
    <row r="4" spans="1:22" s="4" customFormat="1" ht="18.75">
      <c r="A4" s="77"/>
      <c r="B4" s="32"/>
      <c r="C4" s="33"/>
      <c r="F4" s="35"/>
      <c r="G4" s="35"/>
      <c r="M4" s="54"/>
      <c r="N4" s="99" t="s">
        <v>38</v>
      </c>
      <c r="O4" s="99"/>
      <c r="P4" s="99"/>
      <c r="Q4" s="99"/>
    </row>
    <row r="5" spans="1:22" s="4" customFormat="1" ht="18.75">
      <c r="A5" s="77"/>
      <c r="B5" s="32"/>
      <c r="C5" s="33"/>
      <c r="F5" s="35"/>
      <c r="G5" s="35"/>
      <c r="M5" s="54"/>
      <c r="N5" s="102" t="s">
        <v>39</v>
      </c>
      <c r="O5" s="102"/>
      <c r="P5" s="102"/>
      <c r="Q5" s="102"/>
    </row>
    <row r="6" spans="1:22" s="4" customFormat="1" ht="21.75" customHeight="1">
      <c r="A6" s="31"/>
      <c r="B6" s="32"/>
      <c r="C6" s="33"/>
      <c r="F6" s="35"/>
      <c r="G6" s="35"/>
      <c r="M6" s="49"/>
      <c r="N6" s="50"/>
      <c r="O6" s="50"/>
      <c r="P6" s="50"/>
      <c r="Q6" s="50" t="s">
        <v>45</v>
      </c>
    </row>
    <row r="7" spans="1:22" s="4" customFormat="1" ht="21.75" customHeight="1">
      <c r="A7" s="31"/>
      <c r="B7" s="32"/>
      <c r="C7" s="33"/>
      <c r="F7" s="35"/>
      <c r="G7" s="35"/>
      <c r="M7" s="49"/>
      <c r="N7" s="50"/>
      <c r="O7" s="50"/>
      <c r="P7" s="50"/>
      <c r="Q7" s="50"/>
    </row>
    <row r="8" spans="1:22" s="24" customFormat="1" ht="27.95" customHeight="1">
      <c r="A8" s="100" t="s">
        <v>44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2" s="24" customFormat="1" ht="39.75" customHeight="1">
      <c r="A9" s="101" t="s">
        <v>55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56"/>
    </row>
    <row r="10" spans="1:22" s="57" customFormat="1" ht="24.4" customHeight="1">
      <c r="A10" s="103" t="s">
        <v>58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</row>
    <row r="11" spans="1:22" s="58" customFormat="1" ht="22.5" customHeight="1">
      <c r="A11" s="80" t="s">
        <v>3</v>
      </c>
      <c r="B11" s="67"/>
      <c r="C11" s="67"/>
      <c r="D11" s="67"/>
      <c r="F11" s="68"/>
      <c r="I11" s="69"/>
      <c r="J11" s="69"/>
    </row>
    <row r="12" spans="1:22" s="58" customFormat="1" ht="16.5" hidden="1" customHeight="1">
      <c r="A12" s="94" t="s">
        <v>20</v>
      </c>
      <c r="B12" s="94"/>
      <c r="C12" s="95"/>
      <c r="D12" s="95"/>
      <c r="E12" s="70"/>
      <c r="F12" s="71"/>
      <c r="G12" s="70"/>
      <c r="H12" s="70"/>
      <c r="I12" s="72"/>
      <c r="J12" s="72"/>
      <c r="M12" s="73"/>
      <c r="N12" s="74"/>
      <c r="O12" s="74"/>
      <c r="P12" s="75"/>
    </row>
    <row r="13" spans="1:22" s="58" customFormat="1" ht="39.4" hidden="1" customHeight="1">
      <c r="A13" s="105" t="s">
        <v>46</v>
      </c>
      <c r="B13" s="105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22" ht="25.5" customHeight="1">
      <c r="A14" s="104" t="s">
        <v>57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57"/>
      <c r="R14" s="57"/>
      <c r="S14" s="57"/>
      <c r="T14" s="57"/>
      <c r="U14" s="57"/>
      <c r="V14" s="57"/>
    </row>
    <row r="15" spans="1:22" ht="27" customHeight="1">
      <c r="A15" s="87" t="s">
        <v>24</v>
      </c>
      <c r="B15" s="87" t="s">
        <v>0</v>
      </c>
      <c r="C15" s="87" t="s">
        <v>1</v>
      </c>
      <c r="D15" s="87" t="s">
        <v>18</v>
      </c>
      <c r="E15" s="87"/>
      <c r="F15" s="87"/>
      <c r="G15" s="87"/>
      <c r="H15" s="87" t="s">
        <v>29</v>
      </c>
      <c r="I15" s="87"/>
      <c r="J15" s="87"/>
      <c r="K15" s="87"/>
      <c r="L15" s="87"/>
      <c r="M15" s="87"/>
      <c r="N15" s="87"/>
      <c r="O15" s="87"/>
      <c r="P15" s="87"/>
      <c r="Q15" s="87"/>
      <c r="R15" s="87" t="s">
        <v>25</v>
      </c>
      <c r="S15" s="87"/>
      <c r="T15" s="87"/>
      <c r="U15" s="87"/>
      <c r="V15" s="87"/>
    </row>
    <row r="16" spans="1:22" ht="20.25" customHeight="1">
      <c r="A16" s="87"/>
      <c r="B16" s="87"/>
      <c r="C16" s="87"/>
      <c r="D16" s="87" t="s">
        <v>8</v>
      </c>
      <c r="E16" s="87" t="s">
        <v>15</v>
      </c>
      <c r="F16" s="87"/>
      <c r="G16" s="87"/>
      <c r="H16" s="88" t="s">
        <v>36</v>
      </c>
      <c r="I16" s="87" t="s">
        <v>35</v>
      </c>
      <c r="J16" s="87"/>
      <c r="K16" s="87"/>
      <c r="L16" s="87"/>
      <c r="M16" s="87"/>
      <c r="N16" s="87"/>
      <c r="O16" s="87"/>
      <c r="P16" s="87"/>
      <c r="Q16" s="87"/>
      <c r="R16" s="88" t="s">
        <v>8</v>
      </c>
      <c r="S16" s="87" t="s">
        <v>15</v>
      </c>
      <c r="T16" s="87"/>
      <c r="U16" s="87"/>
      <c r="V16" s="87"/>
    </row>
    <row r="17" spans="1:22" ht="46.5" customHeight="1">
      <c r="A17" s="87"/>
      <c r="B17" s="87"/>
      <c r="C17" s="87"/>
      <c r="D17" s="87"/>
      <c r="E17" s="43" t="s">
        <v>5</v>
      </c>
      <c r="F17" s="43" t="s">
        <v>9</v>
      </c>
      <c r="G17" s="43" t="s">
        <v>21</v>
      </c>
      <c r="H17" s="88"/>
      <c r="I17" s="41" t="s">
        <v>33</v>
      </c>
      <c r="J17" s="41" t="s">
        <v>4</v>
      </c>
      <c r="K17" s="41" t="s">
        <v>34</v>
      </c>
      <c r="L17" s="41" t="s">
        <v>19</v>
      </c>
      <c r="M17" s="42" t="s">
        <v>14</v>
      </c>
      <c r="N17" s="41" t="s">
        <v>6</v>
      </c>
      <c r="O17" s="41" t="s">
        <v>7</v>
      </c>
      <c r="P17" s="41" t="s">
        <v>31</v>
      </c>
      <c r="Q17" s="59" t="s">
        <v>32</v>
      </c>
      <c r="R17" s="88"/>
      <c r="S17" s="43" t="s">
        <v>26</v>
      </c>
      <c r="T17" s="43" t="s">
        <v>19</v>
      </c>
      <c r="U17" s="43" t="s">
        <v>14</v>
      </c>
      <c r="V17" s="60" t="s">
        <v>13</v>
      </c>
    </row>
    <row r="18" spans="1:22" ht="15.75" customHeight="1">
      <c r="A18" s="43">
        <v>1</v>
      </c>
      <c r="B18" s="43">
        <v>2</v>
      </c>
      <c r="C18" s="43">
        <v>3</v>
      </c>
      <c r="D18" s="43">
        <v>4</v>
      </c>
      <c r="E18" s="43">
        <v>5</v>
      </c>
      <c r="F18" s="43">
        <v>6</v>
      </c>
      <c r="G18" s="43">
        <v>7</v>
      </c>
      <c r="H18" s="43">
        <v>4</v>
      </c>
      <c r="I18" s="43">
        <v>5</v>
      </c>
      <c r="J18" s="43">
        <v>6</v>
      </c>
      <c r="K18" s="43">
        <v>7</v>
      </c>
      <c r="L18" s="43">
        <v>8</v>
      </c>
      <c r="M18" s="43">
        <v>9</v>
      </c>
      <c r="N18" s="43">
        <v>10</v>
      </c>
      <c r="O18" s="43">
        <v>11</v>
      </c>
      <c r="P18" s="43">
        <v>12</v>
      </c>
      <c r="Q18" s="43">
        <v>13</v>
      </c>
      <c r="R18" s="43">
        <v>12</v>
      </c>
      <c r="S18" s="43">
        <v>13</v>
      </c>
      <c r="T18" s="43">
        <v>14</v>
      </c>
      <c r="U18" s="43">
        <v>15</v>
      </c>
      <c r="V18" s="43">
        <v>16</v>
      </c>
    </row>
    <row r="19" spans="1:22" s="7" customFormat="1" ht="58.5" customHeight="1">
      <c r="A19" s="61">
        <v>1</v>
      </c>
      <c r="B19" s="66" t="s">
        <v>56</v>
      </c>
      <c r="C19" s="62" t="s">
        <v>40</v>
      </c>
      <c r="D19" s="44"/>
      <c r="E19" s="44"/>
      <c r="F19" s="63"/>
      <c r="G19" s="44"/>
      <c r="H19" s="64">
        <v>145666</v>
      </c>
      <c r="I19" s="44"/>
      <c r="J19" s="44"/>
      <c r="K19" s="44"/>
      <c r="L19" s="44">
        <v>15057</v>
      </c>
      <c r="M19" s="44"/>
      <c r="N19" s="44"/>
      <c r="O19" s="44"/>
      <c r="P19" s="65">
        <v>157</v>
      </c>
      <c r="Q19" s="65"/>
      <c r="R19" s="64"/>
      <c r="S19" s="64"/>
      <c r="T19" s="64"/>
      <c r="U19" s="64"/>
      <c r="V19" s="64"/>
    </row>
    <row r="20" spans="1:22" s="7" customFormat="1" ht="18.75" hidden="1" customHeight="1">
      <c r="A20" s="81" t="s">
        <v>48</v>
      </c>
      <c r="B20" s="82"/>
      <c r="C20" s="62"/>
      <c r="D20" s="44"/>
      <c r="E20" s="44"/>
      <c r="F20" s="63"/>
      <c r="G20" s="44"/>
      <c r="H20" s="64"/>
      <c r="I20" s="44"/>
      <c r="J20" s="44"/>
      <c r="K20" s="44"/>
      <c r="L20" s="44"/>
      <c r="M20" s="44"/>
      <c r="N20" s="44"/>
      <c r="O20" s="44"/>
      <c r="P20" s="65"/>
      <c r="Q20" s="65"/>
      <c r="R20" s="64"/>
      <c r="S20" s="64"/>
      <c r="T20" s="64"/>
      <c r="U20" s="64"/>
      <c r="V20" s="64"/>
    </row>
    <row r="21" spans="1:22" s="7" customFormat="1" ht="17.45" hidden="1" customHeight="1">
      <c r="A21" s="81" t="s">
        <v>49</v>
      </c>
      <c r="B21" s="82"/>
      <c r="C21" s="62"/>
      <c r="D21" s="44"/>
      <c r="E21" s="44"/>
      <c r="F21" s="63"/>
      <c r="G21" s="44"/>
      <c r="H21" s="64"/>
      <c r="I21" s="44"/>
      <c r="J21" s="44"/>
      <c r="K21" s="44"/>
      <c r="L21" s="44"/>
      <c r="M21" s="44"/>
      <c r="N21" s="44"/>
      <c r="O21" s="44"/>
      <c r="P21" s="65"/>
      <c r="Q21" s="65"/>
      <c r="R21" s="64"/>
      <c r="S21" s="64"/>
      <c r="T21" s="64"/>
      <c r="U21" s="64"/>
      <c r="V21" s="64"/>
    </row>
    <row r="22" spans="1:22" s="7" customFormat="1" ht="18" hidden="1" customHeight="1">
      <c r="A22" s="81" t="s">
        <v>50</v>
      </c>
      <c r="B22" s="82"/>
      <c r="C22" s="62"/>
      <c r="D22" s="44"/>
      <c r="E22" s="44"/>
      <c r="F22" s="63"/>
      <c r="G22" s="44"/>
      <c r="H22" s="64"/>
      <c r="I22" s="44"/>
      <c r="J22" s="44"/>
      <c r="K22" s="44"/>
      <c r="L22" s="44"/>
      <c r="M22" s="44"/>
      <c r="N22" s="44"/>
      <c r="O22" s="44"/>
      <c r="P22" s="65"/>
      <c r="Q22" s="65"/>
      <c r="R22" s="64"/>
      <c r="S22" s="64"/>
      <c r="T22" s="64"/>
      <c r="U22" s="64"/>
      <c r="V22" s="64"/>
    </row>
    <row r="23" spans="1:22" s="7" customFormat="1" ht="15.75" hidden="1" customHeight="1">
      <c r="A23" s="81" t="s">
        <v>51</v>
      </c>
      <c r="B23" s="82"/>
      <c r="C23" s="62"/>
      <c r="D23" s="44"/>
      <c r="E23" s="44"/>
      <c r="F23" s="63"/>
      <c r="G23" s="44"/>
      <c r="H23" s="64"/>
      <c r="I23" s="44"/>
      <c r="J23" s="44"/>
      <c r="K23" s="44"/>
      <c r="L23" s="44"/>
      <c r="M23" s="44"/>
      <c r="N23" s="44"/>
      <c r="O23" s="44"/>
      <c r="P23" s="65"/>
      <c r="Q23" s="65"/>
      <c r="R23" s="64"/>
      <c r="S23" s="64"/>
      <c r="T23" s="64"/>
      <c r="U23" s="64"/>
      <c r="V23" s="64"/>
    </row>
    <row r="24" spans="1:22" s="7" customFormat="1" ht="24.75" customHeight="1">
      <c r="A24" s="90" t="s">
        <v>36</v>
      </c>
      <c r="B24" s="90"/>
      <c r="C24" s="90"/>
      <c r="D24" s="21">
        <f t="shared" ref="D24:V24" si="0">SUM(D19:D19)</f>
        <v>0</v>
      </c>
      <c r="E24" s="21">
        <f t="shared" si="0"/>
        <v>0</v>
      </c>
      <c r="F24" s="21">
        <f t="shared" si="0"/>
        <v>0</v>
      </c>
      <c r="G24" s="21">
        <f t="shared" si="0"/>
        <v>0</v>
      </c>
      <c r="H24" s="17">
        <f t="shared" si="0"/>
        <v>145666</v>
      </c>
      <c r="I24" s="21">
        <f t="shared" si="0"/>
        <v>0</v>
      </c>
      <c r="J24" s="21">
        <f t="shared" si="0"/>
        <v>0</v>
      </c>
      <c r="K24" s="21">
        <f t="shared" si="0"/>
        <v>0</v>
      </c>
      <c r="L24" s="17">
        <f t="shared" si="0"/>
        <v>15057</v>
      </c>
      <c r="M24" s="21">
        <f t="shared" si="0"/>
        <v>0</v>
      </c>
      <c r="N24" s="21">
        <f t="shared" si="0"/>
        <v>0</v>
      </c>
      <c r="O24" s="21">
        <f t="shared" si="0"/>
        <v>0</v>
      </c>
      <c r="P24" s="17">
        <f t="shared" si="0"/>
        <v>157</v>
      </c>
      <c r="Q24" s="17">
        <f t="shared" si="0"/>
        <v>0</v>
      </c>
      <c r="R24" s="28">
        <f t="shared" si="0"/>
        <v>0</v>
      </c>
      <c r="S24" s="28">
        <f t="shared" si="0"/>
        <v>0</v>
      </c>
      <c r="T24" s="28">
        <f t="shared" si="0"/>
        <v>0</v>
      </c>
      <c r="U24" s="28">
        <f t="shared" si="0"/>
        <v>0</v>
      </c>
      <c r="V24" s="28">
        <f t="shared" si="0"/>
        <v>0</v>
      </c>
    </row>
    <row r="25" spans="1:22" s="7" customFormat="1" ht="28.5" customHeight="1">
      <c r="A25" s="96" t="s">
        <v>16</v>
      </c>
      <c r="B25" s="96"/>
      <c r="C25" s="96"/>
      <c r="D25" s="20" t="e">
        <f>D24+#REF!</f>
        <v>#REF!</v>
      </c>
      <c r="E25" s="20" t="e">
        <f>E24+#REF!</f>
        <v>#REF!</v>
      </c>
      <c r="F25" s="20" t="e">
        <f>F24+#REF!</f>
        <v>#REF!</v>
      </c>
      <c r="G25" s="20" t="e">
        <f>G24+#REF!</f>
        <v>#REF!</v>
      </c>
      <c r="H25" s="53">
        <f>H24</f>
        <v>145666</v>
      </c>
      <c r="I25" s="45">
        <f>I24</f>
        <v>0</v>
      </c>
      <c r="J25" s="45">
        <f t="shared" ref="J25:Q25" si="1">J24</f>
        <v>0</v>
      </c>
      <c r="K25" s="45">
        <f t="shared" si="1"/>
        <v>0</v>
      </c>
      <c r="L25" s="76">
        <f t="shared" si="1"/>
        <v>15057</v>
      </c>
      <c r="M25" s="45">
        <f t="shared" si="1"/>
        <v>0</v>
      </c>
      <c r="N25" s="20">
        <f t="shared" si="1"/>
        <v>0</v>
      </c>
      <c r="O25" s="20">
        <f t="shared" si="1"/>
        <v>0</v>
      </c>
      <c r="P25" s="53">
        <f t="shared" si="1"/>
        <v>157</v>
      </c>
      <c r="Q25" s="53">
        <f t="shared" si="1"/>
        <v>0</v>
      </c>
      <c r="R25" s="20" t="e">
        <f>R24+#REF!</f>
        <v>#REF!</v>
      </c>
      <c r="S25" s="20" t="e">
        <f>S24+#REF!</f>
        <v>#REF!</v>
      </c>
      <c r="T25" s="20" t="e">
        <f>T24+#REF!</f>
        <v>#REF!</v>
      </c>
      <c r="U25" s="20" t="e">
        <f>U24+#REF!</f>
        <v>#REF!</v>
      </c>
      <c r="V25" s="20" t="e">
        <f>V24+#REF!</f>
        <v>#REF!</v>
      </c>
    </row>
    <row r="26" spans="1:22" s="7" customFormat="1" ht="39.75" hidden="1" customHeight="1">
      <c r="A26" s="92" t="s">
        <v>27</v>
      </c>
      <c r="B26" s="92"/>
      <c r="C26" s="92"/>
      <c r="D26" s="20"/>
      <c r="E26" s="20"/>
      <c r="F26" s="20"/>
      <c r="G26" s="20"/>
      <c r="H26" s="30"/>
      <c r="I26" s="45"/>
      <c r="J26" s="45"/>
      <c r="K26" s="45"/>
      <c r="L26" s="45"/>
      <c r="M26" s="45"/>
      <c r="N26" s="20"/>
      <c r="O26" s="20"/>
      <c r="P26" s="20"/>
      <c r="Q26" s="20"/>
      <c r="R26" s="15"/>
      <c r="S26" s="15"/>
      <c r="T26" s="15"/>
      <c r="U26" s="15"/>
      <c r="V26" s="15"/>
    </row>
    <row r="27" spans="1:22" s="7" customFormat="1" ht="18.75" customHeight="1">
      <c r="A27" s="93" t="s">
        <v>28</v>
      </c>
      <c r="B27" s="93"/>
      <c r="C27" s="93"/>
      <c r="D27" s="20"/>
      <c r="E27" s="20"/>
      <c r="F27" s="20"/>
      <c r="G27" s="20"/>
      <c r="H27" s="20"/>
      <c r="I27" s="45"/>
      <c r="J27" s="45"/>
      <c r="K27" s="45"/>
      <c r="L27" s="45"/>
      <c r="M27" s="45"/>
      <c r="N27" s="20"/>
      <c r="O27" s="20"/>
      <c r="P27" s="20"/>
      <c r="Q27" s="20"/>
      <c r="R27" s="15"/>
      <c r="S27" s="15"/>
      <c r="T27" s="15"/>
      <c r="U27" s="15"/>
      <c r="V27" s="15"/>
    </row>
    <row r="28" spans="1:22" s="7" customFormat="1" ht="24.75" customHeight="1">
      <c r="A28" s="15"/>
      <c r="B28" s="15" t="s">
        <v>43</v>
      </c>
      <c r="C28" s="14"/>
      <c r="D28" s="14"/>
      <c r="E28" s="8"/>
      <c r="F28" s="16"/>
      <c r="G28" s="8"/>
      <c r="H28" s="17">
        <f>H25*0.2</f>
        <v>29133.200000000001</v>
      </c>
      <c r="I28" s="44"/>
      <c r="J28" s="44"/>
      <c r="K28" s="44"/>
      <c r="L28" s="44"/>
      <c r="M28" s="44"/>
      <c r="N28" s="8"/>
      <c r="O28" s="8"/>
      <c r="P28" s="8"/>
      <c r="Q28" s="8"/>
      <c r="R28" s="15"/>
      <c r="S28" s="15"/>
      <c r="T28" s="15"/>
      <c r="U28" s="15"/>
      <c r="V28" s="15"/>
    </row>
    <row r="29" spans="1:22" s="7" customFormat="1" ht="13.7" customHeight="1">
      <c r="A29" s="15"/>
      <c r="B29" s="15" t="s">
        <v>2</v>
      </c>
      <c r="C29" s="14"/>
      <c r="D29" s="14"/>
      <c r="E29" s="8"/>
      <c r="F29" s="16"/>
      <c r="G29" s="8"/>
      <c r="H29" s="17">
        <f>H25+H28</f>
        <v>174799.2</v>
      </c>
      <c r="I29" s="44"/>
      <c r="J29" s="44"/>
      <c r="K29" s="44"/>
      <c r="L29" s="44"/>
      <c r="M29" s="44"/>
      <c r="N29" s="8"/>
      <c r="O29" s="8"/>
      <c r="P29" s="8"/>
      <c r="Q29" s="8"/>
      <c r="R29" s="15"/>
      <c r="S29" s="15"/>
      <c r="T29" s="15"/>
      <c r="U29" s="15"/>
      <c r="V29" s="15"/>
    </row>
    <row r="30" spans="1:22" hidden="1">
      <c r="A30" s="91" t="s">
        <v>17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15"/>
      <c r="S30" s="15"/>
      <c r="T30" s="15"/>
      <c r="U30" s="15"/>
      <c r="V30" s="15"/>
    </row>
    <row r="31" spans="1:22" ht="15" hidden="1" customHeight="1">
      <c r="A31" s="37" t="s">
        <v>10</v>
      </c>
      <c r="B31" s="92" t="s">
        <v>11</v>
      </c>
      <c r="C31" s="92"/>
      <c r="D31" s="18"/>
      <c r="E31" s="13"/>
      <c r="F31" s="19"/>
      <c r="G31" s="13"/>
      <c r="H31" s="12" t="e">
        <f>#REF!</f>
        <v>#REF!</v>
      </c>
      <c r="I31" s="13"/>
      <c r="J31" s="13"/>
      <c r="K31" s="13"/>
      <c r="L31" s="13"/>
      <c r="M31" s="13"/>
      <c r="N31" s="13"/>
      <c r="O31" s="13"/>
      <c r="P31" s="13"/>
      <c r="Q31" s="13"/>
      <c r="R31" s="15"/>
      <c r="S31" s="15"/>
      <c r="T31" s="15"/>
      <c r="U31" s="15"/>
      <c r="V31" s="15"/>
    </row>
    <row r="32" spans="1:22" ht="13.7" hidden="1" customHeight="1">
      <c r="A32" s="89" t="s">
        <v>5</v>
      </c>
      <c r="B32" s="89"/>
      <c r="C32" s="89"/>
      <c r="D32" s="89"/>
      <c r="E32" s="89"/>
      <c r="F32" s="89"/>
      <c r="G32" s="11"/>
      <c r="H32" s="12" t="e">
        <f>E25*6.21+16</f>
        <v>#REF!</v>
      </c>
      <c r="I32" s="13"/>
      <c r="J32" s="13"/>
      <c r="K32" s="13"/>
      <c r="L32" s="13"/>
      <c r="M32" s="13"/>
      <c r="N32" s="13"/>
      <c r="O32" s="13"/>
      <c r="P32" s="13"/>
      <c r="Q32" s="13"/>
      <c r="R32" s="15"/>
      <c r="S32" s="15"/>
      <c r="T32" s="15"/>
      <c r="U32" s="15"/>
      <c r="V32" s="15"/>
    </row>
    <row r="33" spans="1:22" ht="13.7" hidden="1" customHeight="1">
      <c r="A33" s="89" t="s">
        <v>12</v>
      </c>
      <c r="B33" s="89"/>
      <c r="C33" s="89"/>
      <c r="D33" s="89"/>
      <c r="E33" s="89"/>
      <c r="F33" s="89"/>
      <c r="G33" s="11"/>
      <c r="H33" s="12" t="e">
        <f>F25*5.19+1</f>
        <v>#REF!</v>
      </c>
      <c r="I33" s="13"/>
      <c r="J33" s="13"/>
      <c r="K33" s="13"/>
      <c r="L33" s="13"/>
      <c r="M33" s="13"/>
      <c r="N33" s="13"/>
      <c r="O33" s="13"/>
      <c r="P33" s="13"/>
      <c r="Q33" s="13"/>
      <c r="R33" s="15"/>
      <c r="S33" s="15"/>
      <c r="T33" s="15"/>
      <c r="U33" s="15"/>
      <c r="V33" s="15"/>
    </row>
    <row r="34" spans="1:22" ht="18" hidden="1" customHeight="1">
      <c r="A34" s="15"/>
      <c r="B34" s="18" t="s">
        <v>30</v>
      </c>
      <c r="C34" s="22"/>
      <c r="D34" s="22" t="e">
        <f>D25</f>
        <v>#REF!</v>
      </c>
      <c r="E34" s="22"/>
      <c r="F34" s="23"/>
      <c r="G34" s="22"/>
      <c r="H34" s="22" t="e">
        <f>H25+H32+H33</f>
        <v>#REF!</v>
      </c>
      <c r="I34" s="22"/>
      <c r="J34" s="22"/>
      <c r="K34" s="22"/>
      <c r="L34" s="22"/>
      <c r="M34" s="22"/>
      <c r="N34" s="22"/>
      <c r="O34" s="22"/>
      <c r="P34" s="22"/>
      <c r="Q34" s="22"/>
      <c r="R34" s="29"/>
      <c r="S34" s="29"/>
      <c r="T34" s="29"/>
      <c r="U34" s="29"/>
      <c r="V34" s="29"/>
    </row>
    <row r="35" spans="1:22" s="6" customFormat="1">
      <c r="A35" s="85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3"/>
      <c r="S35" s="3"/>
      <c r="T35" s="3"/>
      <c r="U35" s="3"/>
      <c r="V35" s="3"/>
    </row>
    <row r="36" spans="1:22" s="24" customFormat="1" ht="22.15" customHeight="1">
      <c r="B36" s="9" t="s">
        <v>41</v>
      </c>
      <c r="C36" s="25"/>
      <c r="D36" s="46"/>
      <c r="E36" s="25"/>
      <c r="F36" s="84" t="s">
        <v>22</v>
      </c>
      <c r="G36" s="84"/>
      <c r="H36" s="39"/>
      <c r="I36" s="106" t="s">
        <v>42</v>
      </c>
      <c r="J36" s="10"/>
      <c r="K36" s="10"/>
      <c r="L36" s="10"/>
      <c r="M36" s="10"/>
      <c r="N36" s="10"/>
      <c r="O36" s="10"/>
      <c r="P36" s="10"/>
      <c r="Q36" s="10"/>
      <c r="R36" s="3"/>
      <c r="S36" s="3"/>
      <c r="T36" s="3"/>
      <c r="U36" s="3"/>
      <c r="V36" s="3"/>
    </row>
    <row r="37" spans="1:22" s="24" customFormat="1" ht="15.75">
      <c r="B37" s="9"/>
      <c r="C37" s="10"/>
      <c r="D37" s="10"/>
      <c r="E37" s="38"/>
      <c r="F37" s="10"/>
      <c r="G37" s="27"/>
      <c r="H37" s="26"/>
      <c r="I37" s="10"/>
      <c r="J37" s="10"/>
      <c r="K37" s="10"/>
      <c r="L37" s="10"/>
      <c r="M37" s="10"/>
      <c r="N37" s="10"/>
      <c r="O37" s="10"/>
      <c r="P37" s="10"/>
      <c r="Q37" s="10"/>
      <c r="R37" s="3"/>
      <c r="S37" s="3"/>
      <c r="T37" s="3"/>
      <c r="U37" s="3"/>
      <c r="V37" s="3"/>
    </row>
    <row r="38" spans="1:22" s="24" customFormat="1" ht="15.75">
      <c r="B38" s="9" t="s">
        <v>52</v>
      </c>
      <c r="C38" s="25"/>
      <c r="D38" s="36"/>
      <c r="E38" s="25"/>
      <c r="F38" s="36"/>
      <c r="G38" s="40"/>
      <c r="H38" s="40"/>
      <c r="I38" s="55" t="s">
        <v>54</v>
      </c>
      <c r="J38" s="10"/>
      <c r="K38" s="10"/>
      <c r="L38" s="10"/>
      <c r="M38" s="10"/>
      <c r="N38" s="10"/>
      <c r="O38" s="10"/>
      <c r="P38" s="10"/>
      <c r="Q38" s="10"/>
      <c r="R38" s="3"/>
      <c r="S38" s="3"/>
      <c r="T38" s="3"/>
      <c r="U38" s="3"/>
      <c r="V38" s="3"/>
    </row>
    <row r="39" spans="1:22">
      <c r="C39" s="51"/>
      <c r="D39" s="51"/>
      <c r="E39" s="51"/>
      <c r="F39" s="52"/>
      <c r="G39" s="51"/>
      <c r="H39" s="51"/>
      <c r="I39" s="51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 t="s">
        <v>47</v>
      </c>
      <c r="O44" s="1"/>
      <c r="P44" s="1"/>
      <c r="Q44" s="1"/>
    </row>
    <row r="45" spans="1:22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</sheetData>
  <mergeCells count="38">
    <mergeCell ref="A12:B12"/>
    <mergeCell ref="C12:D12"/>
    <mergeCell ref="A26:C26"/>
    <mergeCell ref="A25:C25"/>
    <mergeCell ref="O2:Q2"/>
    <mergeCell ref="M3:Q3"/>
    <mergeCell ref="N4:Q4"/>
    <mergeCell ref="A8:U8"/>
    <mergeCell ref="A9:U9"/>
    <mergeCell ref="N5:Q5"/>
    <mergeCell ref="A10:P10"/>
    <mergeCell ref="A14:P14"/>
    <mergeCell ref="I16:Q16"/>
    <mergeCell ref="D15:G15"/>
    <mergeCell ref="E16:G16"/>
    <mergeCell ref="A13:B13"/>
    <mergeCell ref="A22:B22"/>
    <mergeCell ref="B15:B17"/>
    <mergeCell ref="R15:V15"/>
    <mergeCell ref="R16:R17"/>
    <mergeCell ref="S16:V16"/>
    <mergeCell ref="C15:C17"/>
    <mergeCell ref="A23:B23"/>
    <mergeCell ref="C13:P13"/>
    <mergeCell ref="F36:G36"/>
    <mergeCell ref="A35:Q35"/>
    <mergeCell ref="D16:D17"/>
    <mergeCell ref="H16:H17"/>
    <mergeCell ref="H15:Q15"/>
    <mergeCell ref="A15:A17"/>
    <mergeCell ref="A32:F32"/>
    <mergeCell ref="A24:C24"/>
    <mergeCell ref="A33:F33"/>
    <mergeCell ref="A30:Q30"/>
    <mergeCell ref="B31:C31"/>
    <mergeCell ref="A27:C27"/>
    <mergeCell ref="A20:B20"/>
    <mergeCell ref="A21:B21"/>
  </mergeCells>
  <pageMargins left="0.39370078740157483" right="0.39370078740157483" top="0.11811023622047245" bottom="7.874015748031496E-2" header="0.31496062992125984" footer="0.31496062992125984"/>
  <pageSetup paperSize="9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2023-08-22T07:14:37Z</dcterms:modified>
</cp:coreProperties>
</file>